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H56" i="1" l="1"/>
  <c r="H39" i="1"/>
  <c r="H28" i="1"/>
  <c r="H57" i="1"/>
  <c r="H31" i="1" l="1"/>
  <c r="H35" i="1"/>
  <c r="H24" i="1"/>
  <c r="H18" i="1"/>
  <c r="H36" i="1" l="1"/>
  <c r="H14" i="1" l="1"/>
  <c r="H29" i="1"/>
  <c r="H50" i="1" l="1"/>
  <c r="H13" i="1" s="1"/>
  <c r="H58" i="1" l="1"/>
</calcChain>
</file>

<file path=xl/sharedStrings.xml><?xml version="1.0" encoding="utf-8"?>
<sst xmlns="http://schemas.openxmlformats.org/spreadsheetml/2006/main" count="56" uniqueCount="33">
  <si>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</si>
  <si>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</si>
  <si>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</si>
  <si>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</si>
  <si>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</si>
  <si>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</si>
  <si>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</si>
  <si>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</si>
  <si>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</si>
  <si>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</si>
  <si>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</si>
  <si>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</si>
  <si>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</si>
  <si>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</si>
  <si>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</si>
  <si>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</si>
  <si>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</si>
  <si>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</si>
  <si>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</si>
  <si>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</si>
  <si>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</si>
  <si>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</si>
  <si>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</si>
  <si>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</si>
  <si>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</si>
  <si>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</si>
  <si>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</si>
  <si>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Prevoz-covid 19</t>
  </si>
  <si>
    <t>Pogrebni troškovi</t>
  </si>
  <si>
    <t>Novčana pomoć</t>
  </si>
  <si>
    <t>Dana:09.03.2021.</t>
  </si>
  <si>
    <t>Primljena i neutrošena participacija od 09.03.2021.</t>
  </si>
  <si>
    <t>Dana 09.03.2021.godine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</si>
</sst>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2" zoomScaleNormal="100" workbookViewId="0">
      <selection activeCell="H57" sqref="H57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30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44264</v>
      </c>
      <c r="H12" s="23">
        <v>1398561.31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44264</v>
      </c>
      <c r="H13" s="3">
        <f>H14+H29-H36-H50</f>
        <v>875480.28999999724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44264</v>
      </c>
      <c r="H14" s="4">
        <f>H15+H16+H17+H18+H19+H20+H21+H22+H23+H24+H25+H26+H27+H28</f>
        <v>15907103.059999999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26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29</v>
      </c>
      <c r="C17" s="29"/>
      <c r="D17" s="29"/>
      <c r="E17" s="29"/>
      <c r="F17" s="30"/>
      <c r="G17" s="12"/>
      <c r="H17" s="15">
        <v>15143240.300000001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1068667-8888.88-0.2+1068667-1202188.82-22889-526-31212.28-5544.78+1068667-25000-1262675.83</f>
        <v>647075.20999999973</v>
      </c>
      <c r="I18" s="11"/>
      <c r="J18" s="11"/>
      <c r="K18" s="8"/>
      <c r="L18" s="8"/>
    </row>
    <row r="19" spans="2:13" x14ac:dyDescent="0.25">
      <c r="B19" s="28" t="s">
        <v>27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3" x14ac:dyDescent="0.25">
      <c r="B20" s="28" t="s">
        <v>12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19</v>
      </c>
      <c r="C21" s="29"/>
      <c r="D21" s="29"/>
      <c r="E21" s="29"/>
      <c r="F21" s="30"/>
      <c r="G21" s="12"/>
      <c r="H21" s="10">
        <v>0</v>
      </c>
      <c r="I21" s="11"/>
      <c r="J21" s="11"/>
    </row>
    <row r="22" spans="2:13" x14ac:dyDescent="0.25">
      <c r="B22" s="28" t="s">
        <v>2</v>
      </c>
      <c r="C22" s="29"/>
      <c r="D22" s="29"/>
      <c r="E22" s="29"/>
      <c r="F22" s="30"/>
      <c r="G22" s="12"/>
      <c r="H22" s="10">
        <v>0</v>
      </c>
      <c r="I22" s="11"/>
      <c r="J22" s="11"/>
    </row>
    <row r="23" spans="2:13" x14ac:dyDescent="0.25">
      <c r="B23" s="28" t="s">
        <v>3</v>
      </c>
      <c r="C23" s="29"/>
      <c r="D23" s="29"/>
      <c r="E23" s="29"/>
      <c r="F23" s="30"/>
      <c r="G23" s="12"/>
      <c r="H23" s="10">
        <v>0</v>
      </c>
      <c r="I23" s="11"/>
      <c r="J23" s="11"/>
    </row>
    <row r="24" spans="2:13" x14ac:dyDescent="0.25">
      <c r="B24" s="28" t="s">
        <v>13</v>
      </c>
      <c r="C24" s="29"/>
      <c r="D24" s="29"/>
      <c r="E24" s="29"/>
      <c r="F24" s="30"/>
      <c r="G24" s="12"/>
      <c r="H24" s="10">
        <f>1098916.67-1030192.56</f>
        <v>68724.10999999987</v>
      </c>
      <c r="I24" s="11"/>
      <c r="J24" s="11"/>
      <c r="K24" s="11"/>
      <c r="L24" s="8"/>
    </row>
    <row r="25" spans="2:13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3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3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3" x14ac:dyDescent="0.25">
      <c r="B28" s="28" t="s">
        <v>31</v>
      </c>
      <c r="C28" s="29"/>
      <c r="D28" s="29"/>
      <c r="E28" s="29"/>
      <c r="F28" s="30"/>
      <c r="G28" s="13"/>
      <c r="H28" s="10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+7750+2000+4250+1250+6100+950-172000+8000+800+3900+1650-3300+1200+7600-4848-9838.56+6550+2350+5100+1850+3650+850+8600+1550+4700+1550+1100+5050</f>
        <v>48063.44</v>
      </c>
      <c r="I28" s="11"/>
      <c r="J28" s="11"/>
      <c r="K28" s="8"/>
      <c r="L28" s="8"/>
    </row>
    <row r="29" spans="2:13" x14ac:dyDescent="0.25">
      <c r="B29" s="50" t="s">
        <v>24</v>
      </c>
      <c r="C29" s="51"/>
      <c r="D29" s="51"/>
      <c r="E29" s="51"/>
      <c r="F29" s="52"/>
      <c r="G29" s="16">
        <v>44264</v>
      </c>
      <c r="H29" s="4">
        <f>H30+H31+H32+H33+H34+H35</f>
        <v>115253.52999999994</v>
      </c>
      <c r="I29" s="11"/>
      <c r="J29" s="11"/>
      <c r="K29" s="8"/>
    </row>
    <row r="30" spans="2:13" x14ac:dyDescent="0.25">
      <c r="B30" s="28" t="s">
        <v>10</v>
      </c>
      <c r="C30" s="29"/>
      <c r="D30" s="29"/>
      <c r="E30" s="29"/>
      <c r="F30" s="30"/>
      <c r="G30" s="2"/>
      <c r="H30" s="15">
        <v>0</v>
      </c>
      <c r="I30" s="11"/>
      <c r="J30" s="11"/>
      <c r="K30" s="8"/>
    </row>
    <row r="31" spans="2:13" x14ac:dyDescent="0.25">
      <c r="B31" s="28" t="s">
        <v>11</v>
      </c>
      <c r="C31" s="29"/>
      <c r="D31" s="29"/>
      <c r="E31" s="29"/>
      <c r="F31" s="30"/>
      <c r="G31" s="2"/>
      <c r="H31" s="10">
        <f>135083.33+135083.33-149724.79+135083.33-147556.67</f>
        <v>107968.52999999994</v>
      </c>
      <c r="I31" s="27"/>
      <c r="J31" s="11"/>
      <c r="K31" s="8"/>
    </row>
    <row r="32" spans="2:13" x14ac:dyDescent="0.25">
      <c r="B32" s="28" t="s">
        <v>13</v>
      </c>
      <c r="C32" s="29"/>
      <c r="D32" s="29"/>
      <c r="E32" s="29"/>
      <c r="F32" s="30"/>
      <c r="G32" s="2"/>
      <c r="H32" s="10">
        <v>0</v>
      </c>
      <c r="I32" s="11"/>
      <c r="J32" s="11"/>
      <c r="K32" s="8"/>
      <c r="L32" s="8"/>
      <c r="M32" s="8"/>
    </row>
    <row r="33" spans="2:12" x14ac:dyDescent="0.25">
      <c r="B33" s="28" t="s">
        <v>14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15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2" x14ac:dyDescent="0.25">
      <c r="B35" s="28" t="s">
        <v>31</v>
      </c>
      <c r="C35" s="29"/>
      <c r="D35" s="29"/>
      <c r="E35" s="29"/>
      <c r="F35" s="30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</f>
        <v>7285</v>
      </c>
      <c r="I35" s="11"/>
      <c r="J35" s="11"/>
    </row>
    <row r="36" spans="2:12" x14ac:dyDescent="0.25">
      <c r="B36" s="31" t="s">
        <v>16</v>
      </c>
      <c r="C36" s="32"/>
      <c r="D36" s="32"/>
      <c r="E36" s="32"/>
      <c r="F36" s="33"/>
      <c r="G36" s="17">
        <v>44264</v>
      </c>
      <c r="H36" s="5">
        <f>SUM(H37:H48)</f>
        <v>15146876.300000001</v>
      </c>
      <c r="I36" s="11"/>
      <c r="J36" s="11"/>
    </row>
    <row r="37" spans="2:12" x14ac:dyDescent="0.25">
      <c r="B37" s="28" t="s">
        <v>10</v>
      </c>
      <c r="C37" s="29"/>
      <c r="D37" s="29"/>
      <c r="E37" s="29"/>
      <c r="F37" s="30"/>
      <c r="G37" s="13"/>
      <c r="H37" s="15">
        <v>0</v>
      </c>
      <c r="I37" s="11"/>
      <c r="J37" s="11"/>
    </row>
    <row r="38" spans="2:12" x14ac:dyDescent="0.25">
      <c r="B38" s="28" t="s">
        <v>26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29</v>
      </c>
      <c r="C39" s="29"/>
      <c r="D39" s="29"/>
      <c r="E39" s="29"/>
      <c r="F39" s="30"/>
      <c r="G39" s="13"/>
      <c r="H39" s="15">
        <f>7680792.25+7462448.05</f>
        <v>15143240.300000001</v>
      </c>
      <c r="I39" s="11"/>
      <c r="J39" s="11"/>
    </row>
    <row r="40" spans="2:12" x14ac:dyDescent="0.25">
      <c r="B40" s="28" t="s">
        <v>11</v>
      </c>
      <c r="C40" s="29"/>
      <c r="D40" s="29"/>
      <c r="E40" s="29"/>
      <c r="F40" s="30"/>
      <c r="G40" s="13"/>
      <c r="H40" s="15">
        <v>0</v>
      </c>
      <c r="I40" s="11"/>
      <c r="J40" s="11"/>
      <c r="L40" s="8"/>
    </row>
    <row r="41" spans="2:12" x14ac:dyDescent="0.25">
      <c r="B41" s="28" t="s">
        <v>27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2" x14ac:dyDescent="0.25">
      <c r="B42" s="28" t="s">
        <v>12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19</v>
      </c>
      <c r="C43" s="29"/>
      <c r="D43" s="29"/>
      <c r="E43" s="29"/>
      <c r="F43" s="30"/>
      <c r="G43" s="13"/>
      <c r="H43" s="10">
        <v>0</v>
      </c>
      <c r="I43" s="11"/>
      <c r="J43" s="11"/>
      <c r="L43" s="8"/>
    </row>
    <row r="44" spans="2:12" x14ac:dyDescent="0.25">
      <c r="B44" s="28" t="s">
        <v>2</v>
      </c>
      <c r="C44" s="29"/>
      <c r="D44" s="29"/>
      <c r="E44" s="29"/>
      <c r="F44" s="30"/>
      <c r="G44" s="13"/>
      <c r="H44" s="10">
        <v>0</v>
      </c>
      <c r="I44" s="11"/>
      <c r="J44" s="11"/>
    </row>
    <row r="45" spans="2:12" x14ac:dyDescent="0.25">
      <c r="B45" s="28" t="s">
        <v>3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13"/>
      <c r="H46" s="10">
        <v>3636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2" x14ac:dyDescent="0.25">
      <c r="B48" s="28" t="s">
        <v>15</v>
      </c>
      <c r="C48" s="29"/>
      <c r="D48" s="29"/>
      <c r="E48" s="29"/>
      <c r="F48" s="30"/>
      <c r="G48" s="13"/>
      <c r="H48" s="10">
        <v>0</v>
      </c>
      <c r="I48" s="11"/>
      <c r="J48" s="11"/>
      <c r="K48" s="8"/>
    </row>
    <row r="49" spans="2:12" x14ac:dyDescent="0.25">
      <c r="B49" s="28" t="s">
        <v>28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31" t="s">
        <v>21</v>
      </c>
      <c r="C50" s="32"/>
      <c r="D50" s="32"/>
      <c r="E50" s="32"/>
      <c r="F50" s="33"/>
      <c r="G50" s="17">
        <v>44264</v>
      </c>
      <c r="H50" s="5">
        <f>SUM(H51:H55)</f>
        <v>0</v>
      </c>
      <c r="I50" s="11"/>
      <c r="J50" s="11"/>
    </row>
    <row r="51" spans="2:12" x14ac:dyDescent="0.25">
      <c r="B51" s="28" t="s">
        <v>10</v>
      </c>
      <c r="C51" s="29"/>
      <c r="D51" s="29"/>
      <c r="E51" s="29"/>
      <c r="F51" s="30"/>
      <c r="G51" s="2"/>
      <c r="H51" s="15">
        <v>0</v>
      </c>
      <c r="I51" s="11"/>
      <c r="J51" s="11"/>
    </row>
    <row r="52" spans="2:12" x14ac:dyDescent="0.25">
      <c r="B52" s="28" t="s">
        <v>11</v>
      </c>
      <c r="C52" s="29"/>
      <c r="D52" s="29"/>
      <c r="E52" s="29"/>
      <c r="F52" s="30"/>
      <c r="G52" s="2"/>
      <c r="H52" s="15">
        <v>0</v>
      </c>
      <c r="I52" s="11"/>
      <c r="J52" s="11"/>
    </row>
    <row r="53" spans="2:12" x14ac:dyDescent="0.25">
      <c r="B53" s="28" t="s">
        <v>13</v>
      </c>
      <c r="C53" s="29"/>
      <c r="D53" s="29"/>
      <c r="E53" s="29"/>
      <c r="F53" s="30"/>
      <c r="G53" s="2"/>
      <c r="H53" s="10">
        <v>0</v>
      </c>
      <c r="I53" s="11"/>
      <c r="J53" s="11"/>
    </row>
    <row r="54" spans="2:12" x14ac:dyDescent="0.25">
      <c r="B54" s="28" t="s">
        <v>14</v>
      </c>
      <c r="C54" s="29"/>
      <c r="D54" s="29"/>
      <c r="E54" s="29"/>
      <c r="F54" s="30"/>
      <c r="G54" s="2"/>
      <c r="H54" s="3">
        <v>0</v>
      </c>
      <c r="I54" s="11"/>
      <c r="J54" s="11"/>
      <c r="K54" s="8"/>
    </row>
    <row r="55" spans="2:12" x14ac:dyDescent="0.25">
      <c r="B55" s="28" t="s">
        <v>15</v>
      </c>
      <c r="C55" s="29"/>
      <c r="D55" s="29"/>
      <c r="E55" s="29"/>
      <c r="F55" s="30"/>
      <c r="G55" s="2"/>
      <c r="H55" s="10">
        <v>0</v>
      </c>
      <c r="I55" s="11"/>
      <c r="J55" s="11"/>
    </row>
    <row r="56" spans="2:12" x14ac:dyDescent="0.25">
      <c r="B56" s="37" t="s">
        <v>18</v>
      </c>
      <c r="C56" s="38"/>
      <c r="D56" s="38"/>
      <c r="E56" s="38"/>
      <c r="F56" s="39"/>
      <c r="G56" s="18">
        <v>44264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+112.23+6531.2+56.04-679895.9+28384.44+536.84+0.93-28921.28+178568.28+620023.41+30567-829158.27+14935.56+1947.12-16881.99+268076.08+458095.67+50.15-726221.48+0.08+627952.45+22619.46+2031.92+10068.77+100000+1816.64-762672.6+170536.61+533097.78+268076.01+443238.38+5217.78+10412.02-15630+50.15+10412+20622-927010.69+0.14</f>
        <v>525595.1599999998</v>
      </c>
      <c r="I56" s="11"/>
      <c r="L56" s="8"/>
    </row>
    <row r="57" spans="2:12" x14ac:dyDescent="0.25">
      <c r="B57" s="28" t="s">
        <v>17</v>
      </c>
      <c r="C57" s="29"/>
      <c r="D57" s="29"/>
      <c r="E57" s="29"/>
      <c r="F57" s="30"/>
      <c r="G57" s="26"/>
      <c r="H57" s="3">
        <f>179187+171298</f>
        <v>350485</v>
      </c>
      <c r="I57" s="11"/>
      <c r="J57" s="11"/>
    </row>
    <row r="58" spans="2:12" x14ac:dyDescent="0.25">
      <c r="B58" s="34" t="s">
        <v>4</v>
      </c>
      <c r="C58" s="35"/>
      <c r="D58" s="35"/>
      <c r="E58" s="35"/>
      <c r="F58" s="36"/>
      <c r="G58" s="2"/>
      <c r="H58" s="7">
        <f>H14+H29-H36-H50+H56-H57</f>
        <v>1050590.4499999969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32</v>
      </c>
      <c r="C60" s="25"/>
      <c r="D60" s="25"/>
      <c r="E60" s="22"/>
      <c r="F60" s="22"/>
      <c r="G60" s="9"/>
      <c r="H60" s="20"/>
      <c r="I60" s="11"/>
      <c r="J60" s="11"/>
      <c r="K60" s="8"/>
    </row>
    <row r="61" spans="2:12" x14ac:dyDescent="0.25">
      <c r="H61" s="8"/>
    </row>
  </sheetData>
  <mergeCells count="54"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7:F47"/>
    <mergeCell ref="B48:F48"/>
    <mergeCell ref="B51:F51"/>
    <mergeCell ref="B37:F37"/>
    <mergeCell ref="B46:F46"/>
    <mergeCell ref="B45:F45"/>
    <mergeCell ref="B41:F41"/>
    <mergeCell ref="B49:F49"/>
    <mergeCell ref="B58:F58"/>
    <mergeCell ref="B50:F50"/>
    <mergeCell ref="B56:F56"/>
    <mergeCell ref="B53:F53"/>
    <mergeCell ref="B54:F54"/>
    <mergeCell ref="B55:F55"/>
    <mergeCell ref="B57:F57"/>
    <mergeCell ref="B52:F52"/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2021-03-10T12:45:40Z</dcterms:modified>
</cp:coreProperties>
</file>